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MTNPRO1-PC\SharedDocs\Peninsula Point Owner Assoc\"/>
    </mc:Choice>
  </mc:AlternateContent>
  <xr:revisionPtr revIDLastSave="0" documentId="13_ncr:1_{070C6C2F-6757-484A-96BD-42AAC20C263B}" xr6:coauthVersionLast="47" xr6:coauthVersionMax="47" xr10:uidLastSave="{00000000-0000-0000-0000-000000000000}"/>
  <bookViews>
    <workbookView xWindow="-108" yWindow="-108" windowWidth="23256" windowHeight="12456" xr2:uid="{228F6709-C980-43DD-BAE8-398AC4CA43E3}"/>
  </bookViews>
  <sheets>
    <sheet name="PPOA P&amp;L as of 6-30-22" sheetId="1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_xlnm.Print_Titles" localSheetId="0">'PPOA P&amp;L as of 6-30-22'!$A:$F,'PPOA P&amp;L as of 6-30-22'!$1:$1</definedName>
    <definedName name="QB_COLUMN_29" localSheetId="0" hidden="1">'PPOA P&amp;L as of 6-30-22'!$G$1</definedName>
    <definedName name="QB_DATA_0" localSheetId="0" hidden="1">'PPOA P&amp;L as of 6-30-22'!$4:$4,'PPOA P&amp;L as of 6-30-22'!$5:$5,'PPOA P&amp;L as of 6-30-22'!$9:$9,'PPOA P&amp;L as of 6-30-22'!$10:$10,'PPOA P&amp;L as of 6-30-22'!$11:$11,'PPOA P&amp;L as of 6-30-22'!$12:$12,'PPOA P&amp;L as of 6-30-22'!$13:$13,'PPOA P&amp;L as of 6-30-22'!$14:$14,'PPOA P&amp;L as of 6-30-22'!$16:$16,'PPOA P&amp;L as of 6-30-22'!$17:$17,'PPOA P&amp;L as of 6-30-22'!$19:$19,'PPOA P&amp;L as of 6-30-22'!$21:$21,'PPOA P&amp;L as of 6-30-22'!$23:$23,'PPOA P&amp;L as of 6-30-22'!$25:$25,'PPOA P&amp;L as of 6-30-22'!$26:$26,'PPOA P&amp;L as of 6-30-22'!$29:$29</definedName>
    <definedName name="QB_DATA_1" localSheetId="0" hidden="1">'PPOA P&amp;L as of 6-30-22'!$30:$30,'PPOA P&amp;L as of 6-30-22'!$31:$31</definedName>
    <definedName name="QB_FORMULA_0" localSheetId="0" hidden="1">'PPOA P&amp;L as of 6-30-22'!$G$6,'PPOA P&amp;L as of 6-30-22'!$G$7,'PPOA P&amp;L as of 6-30-22'!$G$18,'PPOA P&amp;L as of 6-30-22'!$G$22,'PPOA P&amp;L as of 6-30-22'!$G$27,'PPOA P&amp;L as of 6-30-22'!$G$32,'PPOA P&amp;L as of 6-30-22'!$G$33,'PPOA P&amp;L as of 6-30-22'!$G$34,'PPOA P&amp;L as of 6-30-22'!$G$35</definedName>
    <definedName name="QB_ROW_10240" localSheetId="0" hidden="1">'PPOA P&amp;L as of 6-30-22'!$E$11</definedName>
    <definedName name="QB_ROW_12240" localSheetId="0" hidden="1">'PPOA P&amp;L as of 6-30-22'!$E$12</definedName>
    <definedName name="QB_ROW_15240" localSheetId="0" hidden="1">'PPOA P&amp;L as of 6-30-22'!$E$19</definedName>
    <definedName name="QB_ROW_16040" localSheetId="0" hidden="1">'PPOA P&amp;L as of 6-30-22'!$E$20</definedName>
    <definedName name="QB_ROW_16340" localSheetId="0" hidden="1">'PPOA P&amp;L as of 6-30-22'!$E$22</definedName>
    <definedName name="QB_ROW_17240" localSheetId="0" hidden="1">'PPOA P&amp;L as of 6-30-22'!$E$23</definedName>
    <definedName name="QB_ROW_18240" localSheetId="0" hidden="1">'PPOA P&amp;L as of 6-30-22'!$E$13</definedName>
    <definedName name="QB_ROW_18301" localSheetId="0" hidden="1">'PPOA P&amp;L as of 6-30-22'!$A$35</definedName>
    <definedName name="QB_ROW_19011" localSheetId="0" hidden="1">'PPOA P&amp;L as of 6-30-22'!$B$2</definedName>
    <definedName name="QB_ROW_19040" localSheetId="0" hidden="1">'PPOA P&amp;L as of 6-30-22'!$E$24</definedName>
    <definedName name="QB_ROW_19250" localSheetId="0" hidden="1">'PPOA P&amp;L as of 6-30-22'!$F$26</definedName>
    <definedName name="QB_ROW_19311" localSheetId="0" hidden="1">'PPOA P&amp;L as of 6-30-22'!$B$34</definedName>
    <definedName name="QB_ROW_19340" localSheetId="0" hidden="1">'PPOA P&amp;L as of 6-30-22'!$E$27</definedName>
    <definedName name="QB_ROW_20031" localSheetId="0" hidden="1">'PPOA P&amp;L as of 6-30-22'!$D$3</definedName>
    <definedName name="QB_ROW_20331" localSheetId="0" hidden="1">'PPOA P&amp;L as of 6-30-22'!$D$6</definedName>
    <definedName name="QB_ROW_21031" localSheetId="0" hidden="1">'PPOA P&amp;L as of 6-30-22'!$D$8</definedName>
    <definedName name="QB_ROW_21331" localSheetId="0" hidden="1">'PPOA P&amp;L as of 6-30-22'!$D$33</definedName>
    <definedName name="QB_ROW_22040" localSheetId="0" hidden="1">'PPOA P&amp;L as of 6-30-22'!$E$28</definedName>
    <definedName name="QB_ROW_22340" localSheetId="0" hidden="1">'PPOA P&amp;L as of 6-30-22'!$E$32</definedName>
    <definedName name="QB_ROW_32240" localSheetId="0" hidden="1">'PPOA P&amp;L as of 6-30-22'!$E$4</definedName>
    <definedName name="QB_ROW_35040" localSheetId="0" hidden="1">'PPOA P&amp;L as of 6-30-22'!$E$15</definedName>
    <definedName name="QB_ROW_35340" localSheetId="0" hidden="1">'PPOA P&amp;L as of 6-30-22'!$E$18</definedName>
    <definedName name="QB_ROW_36240" localSheetId="0" hidden="1">'PPOA P&amp;L as of 6-30-22'!$E$9</definedName>
    <definedName name="QB_ROW_50240" localSheetId="0" hidden="1">'PPOA P&amp;L as of 6-30-22'!$E$5</definedName>
    <definedName name="QB_ROW_53250" localSheetId="0" hidden="1">'PPOA P&amp;L as of 6-30-22'!$F$30</definedName>
    <definedName name="QB_ROW_56250" localSheetId="0" hidden="1">'PPOA P&amp;L as of 6-30-22'!$F$21</definedName>
    <definedName name="QB_ROW_57250" localSheetId="0" hidden="1">'PPOA P&amp;L as of 6-30-22'!$F$25</definedName>
    <definedName name="QB_ROW_59250" localSheetId="0" hidden="1">'PPOA P&amp;L as of 6-30-22'!$F$31</definedName>
    <definedName name="QB_ROW_60250" localSheetId="0" hidden="1">'PPOA P&amp;L as of 6-30-22'!$F$17</definedName>
    <definedName name="QB_ROW_61250" localSheetId="0" hidden="1">'PPOA P&amp;L as of 6-30-22'!$F$16</definedName>
    <definedName name="QB_ROW_62250" localSheetId="0" hidden="1">'PPOA P&amp;L as of 6-30-22'!$F$29</definedName>
    <definedName name="QB_ROW_63240" localSheetId="0" hidden="1">'PPOA P&amp;L as of 6-30-22'!$E$14</definedName>
    <definedName name="QB_ROW_8240" localSheetId="0" hidden="1">'PPOA P&amp;L as of 6-30-22'!$E$10</definedName>
    <definedName name="QB_ROW_86321" localSheetId="0" hidden="1">'PPOA P&amp;L as of 6-30-22'!$C$7</definedName>
    <definedName name="QBCANSUPPORTUPDATE" localSheetId="0">TRUE</definedName>
    <definedName name="QBCOMPANYFILENAME" localSheetId="0">"\\MTNPRO1-PC\SharedDocs\QB Company Files\Peninsula Point Owner Association, Inc..qbw"</definedName>
    <definedName name="QBENDDATE" localSheetId="0">20220630</definedName>
    <definedName name="QBHEADERSONSCREEN" localSheetId="0">FALSE</definedName>
    <definedName name="QBMETADATASIZE" localSheetId="0">5924</definedName>
    <definedName name="QBPRESERVECOLOR" localSheetId="0">TRUE</definedName>
    <definedName name="QBPRESERVEFONT" localSheetId="0">TRUE</definedName>
    <definedName name="QBPRESERVEROWHEIGHT" localSheetId="0">TRUE</definedName>
    <definedName name="QBPRESERVESPACE" localSheetId="0">TRUE</definedName>
    <definedName name="QBREPORTCOLAXIS" localSheetId="0">0</definedName>
    <definedName name="QBREPORTCOMPANYID" localSheetId="0">"95ddce016b9040e3a0022241f9a6f32a"</definedName>
    <definedName name="QBREPORTCOMPARECOL_ANNUALBUDGET" localSheetId="0">FALSE</definedName>
    <definedName name="QBREPORTCOMPARECOL_AVGCOGS" localSheetId="0">FALSE</definedName>
    <definedName name="QBREPORTCOMPARECOL_AVGPRICE" localSheetId="0">FALSE</definedName>
    <definedName name="QBREPORTCOMPARECOL_BUDDIFF" localSheetId="0">FALSE</definedName>
    <definedName name="QBREPORTCOMPARECOL_BUDGET" localSheetId="0">FALSE</definedName>
    <definedName name="QBREPORTCOMPARECOL_BUDPCT" localSheetId="0">FALSE</definedName>
    <definedName name="QBREPORTCOMPARECOL_COGS" localSheetId="0">FALSE</definedName>
    <definedName name="QBREPORTCOMPARECOL_EXCLUDEAMOUNT" localSheetId="0">FALSE</definedName>
    <definedName name="QBREPORTCOMPARECOL_EXCLUDECURPERIOD" localSheetId="0">FALSE</definedName>
    <definedName name="QBREPORTCOMPARECOL_FORECAST" localSheetId="0">FALSE</definedName>
    <definedName name="QBREPORTCOMPARECOL_GROSSMARGIN" localSheetId="0">FALSE</definedName>
    <definedName name="QBREPORTCOMPARECOL_GROSSMARGINPCT" localSheetId="0">FALSE</definedName>
    <definedName name="QBREPORTCOMPARECOL_HOURS" localSheetId="0">FALSE</definedName>
    <definedName name="QBREPORTCOMPARECOL_PCTCOL" localSheetId="0">FALSE</definedName>
    <definedName name="QBREPORTCOMPARECOL_PCTEXPENSE" localSheetId="0">FALSE</definedName>
    <definedName name="QBREPORTCOMPARECOL_PCTINCOME" localSheetId="0">FALSE</definedName>
    <definedName name="QBREPORTCOMPARECOL_PCTOFSALES" localSheetId="0">FALSE</definedName>
    <definedName name="QBREPORTCOMPARECOL_PCTROW" localSheetId="0">FALSE</definedName>
    <definedName name="QBREPORTCOMPARECOL_PPDIFF" localSheetId="0">FALSE</definedName>
    <definedName name="QBREPORTCOMPARECOL_PPPCT" localSheetId="0">FALSE</definedName>
    <definedName name="QBREPORTCOMPARECOL_PREVPERIOD" localSheetId="0">FALSE</definedName>
    <definedName name="QBREPORTCOMPARECOL_PREVYEAR" localSheetId="0">FALSE</definedName>
    <definedName name="QBREPORTCOMPARECOL_PYDIFF" localSheetId="0">FALSE</definedName>
    <definedName name="QBREPORTCOMPARECOL_PYPCT" localSheetId="0">FALSE</definedName>
    <definedName name="QBREPORTCOMPARECOL_QTY" localSheetId="0">FALSE</definedName>
    <definedName name="QBREPORTCOMPARECOL_RATE" localSheetId="0">FALSE</definedName>
    <definedName name="QBREPORTCOMPARECOL_TRIPBILLEDMILES" localSheetId="0">FALSE</definedName>
    <definedName name="QBREPORTCOMPARECOL_TRIPBILLINGAMOUNT" localSheetId="0">FALSE</definedName>
    <definedName name="QBREPORTCOMPARECOL_TRIPMILES" localSheetId="0">FALSE</definedName>
    <definedName name="QBREPORTCOMPARECOL_TRIPNOTBILLABLEMILES" localSheetId="0">FALSE</definedName>
    <definedName name="QBREPORTCOMPARECOL_TRIPTAXDEDUCTIBLEAMOUNT" localSheetId="0">FALSE</definedName>
    <definedName name="QBREPORTCOMPARECOL_TRIPUNBILLEDMILES" localSheetId="0">FALSE</definedName>
    <definedName name="QBREPORTCOMPARECOL_YTD" localSheetId="0">FALSE</definedName>
    <definedName name="QBREPORTCOMPARECOL_YTDBUDGET" localSheetId="0">FALSE</definedName>
    <definedName name="QBREPORTCOMPARECOL_YTDPCT" localSheetId="0">FALSE</definedName>
    <definedName name="QBREPORTROWAXIS" localSheetId="0">11</definedName>
    <definedName name="QBREPORTSUBCOLAXIS" localSheetId="0">0</definedName>
    <definedName name="QBREPORTTYPE" localSheetId="0">0</definedName>
    <definedName name="QBROWHEADERS" localSheetId="0">6</definedName>
    <definedName name="QBSTARTDATE" localSheetId="0">20220101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35" i="1" l="1"/>
  <c r="G34" i="1"/>
  <c r="G33" i="1"/>
  <c r="G32" i="1"/>
  <c r="G27" i="1"/>
  <c r="G22" i="1"/>
  <c r="G18" i="1"/>
  <c r="G7" i="1"/>
  <c r="G6" i="1"/>
</calcChain>
</file>

<file path=xl/sharedStrings.xml><?xml version="1.0" encoding="utf-8"?>
<sst xmlns="http://schemas.openxmlformats.org/spreadsheetml/2006/main" count="37" uniqueCount="37">
  <si>
    <t>Jan - Jun 22</t>
  </si>
  <si>
    <t>Ordinary Income/Expense</t>
  </si>
  <si>
    <t>Income</t>
  </si>
  <si>
    <t>Association Dues</t>
  </si>
  <si>
    <t>Resale Certificate Fee</t>
  </si>
  <si>
    <t>Total Income</t>
  </si>
  <si>
    <t>Gross Profit</t>
  </si>
  <si>
    <t>Expense</t>
  </si>
  <si>
    <t>Accounting</t>
  </si>
  <si>
    <t>Computer and Internet Expenses</t>
  </si>
  <si>
    <t>Insurance Expense</t>
  </si>
  <si>
    <t>Landscaping and Groundskeeping</t>
  </si>
  <si>
    <t>Office Rent Expense</t>
  </si>
  <si>
    <t>Park Events</t>
  </si>
  <si>
    <t>Pool Expense</t>
  </si>
  <si>
    <t>Pool Chemicals</t>
  </si>
  <si>
    <t>Pool Cleaning</t>
  </si>
  <si>
    <t>Total Pool Expense</t>
  </si>
  <si>
    <t>Postage and Delivery</t>
  </si>
  <si>
    <t>Professional Fees</t>
  </si>
  <si>
    <t>Tax Preperation</t>
  </si>
  <si>
    <t>Total Professional Fees</t>
  </si>
  <si>
    <t>Property Management Fees</t>
  </si>
  <si>
    <t>Repairs and Maintenance</t>
  </si>
  <si>
    <t>Mowing</t>
  </si>
  <si>
    <t>Repairs and Maintenance - Other</t>
  </si>
  <si>
    <t>Total Repairs and Maintenance</t>
  </si>
  <si>
    <t>Utilities</t>
  </si>
  <si>
    <t>Electric</t>
  </si>
  <si>
    <t>Satalite TV</t>
  </si>
  <si>
    <t>Waste Container Service</t>
  </si>
  <si>
    <t>Total Utilities</t>
  </si>
  <si>
    <t>Total Expense</t>
  </si>
  <si>
    <t>Net Ordinary Income</t>
  </si>
  <si>
    <t>Net Income</t>
  </si>
  <si>
    <t xml:space="preserve">2022 Dues invoiced in 2021 </t>
  </si>
  <si>
    <t>Adjusted profit for 2022 as of June 30,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</si>
</sst>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#,##0.00;\-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rgb="FF323232"/>
      <name val="Arial"/>
      <family val="2"/>
    </font>
    <font>
      <sz val="8"/>
      <color theme="1"/>
      <name val="Arial"/>
      <family val="2"/>
    </font>
    <font>
      <sz val="8"/>
      <color rgb="FF323232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/>
  </cellStyleXfs>
  <cellXfs count="16">
    <xf numFmtId="0" fontId="0" fillId="0" borderId="0" xfId="0"/>
    <xf numFmtId="49" fontId="2" fillId="0" borderId="0" xfId="0" applyNumberFormat="1" applyFont="1"/>
    <xf numFmtId="164" fontId="4" fillId="0" borderId="0" xfId="0" applyNumberFormat="1" applyFont="1"/>
    <xf numFmtId="164" fontId="4" fillId="0" borderId="0" xfId="0" applyNumberFormat="1" applyFont="1" applyBorder="1"/>
    <xf numFmtId="164" fontId="4" fillId="0" borderId="3" xfId="0" applyNumberFormat="1" applyFont="1" applyBorder="1"/>
    <xf numFmtId="164" fontId="4" fillId="0" borderId="2" xfId="0" applyNumberFormat="1" applyFont="1" applyBorder="1"/>
    <xf numFmtId="164" fontId="4" fillId="0" borderId="4" xfId="0" applyNumberFormat="1" applyFont="1" applyBorder="1"/>
    <xf numFmtId="164" fontId="2" fillId="0" borderId="5" xfId="0" applyNumberFormat="1" applyFont="1" applyBorder="1"/>
    <xf numFmtId="0" fontId="2" fillId="0" borderId="0" xfId="0" applyFont="1"/>
    <xf numFmtId="49" fontId="2" fillId="0" borderId="0" xfId="0" applyNumberFormat="1" applyFont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NumberFormat="1" applyFont="1"/>
    <xf numFmtId="0" fontId="0" fillId="0" borderId="0" xfId="0" applyNumberFormat="1"/>
    <xf numFmtId="0" fontId="3" fillId="0" borderId="0" xfId="0" applyNumberFormat="1" applyFont="1"/>
    <xf numFmtId="43" fontId="3" fillId="0" borderId="0" xfId="1" applyFont="1"/>
  </cellXfs>
  <cellStyles count="3">
    <cellStyle name="Comma" xfId="1" builtinId="3"/>
    <cellStyle name="Normal" xfId="0" builtinId="0"/>
    <cellStyle name="Normal 2" xfId="2" xr:uid="{5091CE6D-5035-498E-983C-055FBAB334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4</xdr:col>
          <xdr:colOff>91440</xdr:colOff>
          <xdr:row>1</xdr:row>
          <xdr:rowOff>38100</xdr:rowOff>
        </xdr:to>
        <xdr:sp macro="" textlink="">
          <xdr:nvSpPr>
            <xdr:cNvPr id="1025" name="FILTER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1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4</xdr:col>
          <xdr:colOff>91440</xdr:colOff>
          <xdr:row>1</xdr:row>
          <xdr:rowOff>38100</xdr:rowOff>
        </xdr:to>
        <xdr:sp macro="" textlink="">
          <xdr:nvSpPr>
            <xdr:cNvPr id="1026" name="HEADER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1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D3426-44B1-4D89-93EF-8374F4AF2322}">
  <sheetPr codeName="Sheet1"/>
  <dimension ref="A1:G39"/>
  <sheetViews>
    <sheetView tabSelected="1" workbookViewId="0">
      <pane xSplit="6" ySplit="1" topLeftCell="G2" activePane="bottomRight" state="frozenSplit"/>
      <selection pane="topRight" activeCell="G1" sqref="G1"/>
      <selection pane="bottomLeft" activeCell="A2" sqref="A2"/>
      <selection pane="bottomRight" activeCell="F1" sqref="F1"/>
    </sheetView>
  </sheetViews>
  <sheetFormatPr defaultRowHeight="14.4" x14ac:dyDescent="0.3"/>
  <cols>
    <col min="1" max="5" width="3" style="12" customWidth="1"/>
    <col min="6" max="6" width="24.33203125" style="12" customWidth="1"/>
    <col min="7" max="7" width="9.21875" style="13" bestFit="1" customWidth="1"/>
  </cols>
  <sheetData>
    <row r="1" spans="1:7" s="11" customFormat="1" ht="15" thickBot="1" x14ac:dyDescent="0.35">
      <c r="A1" s="9"/>
      <c r="B1" s="9"/>
      <c r="C1" s="9"/>
      <c r="D1" s="9"/>
      <c r="E1" s="9"/>
      <c r="F1" s="9"/>
      <c r="G1" s="10" t="s">
        <v>0</v>
      </c>
    </row>
    <row r="2" spans="1:7" ht="15" thickTop="1" x14ac:dyDescent="0.3">
      <c r="A2" s="1"/>
      <c r="B2" s="1" t="s">
        <v>1</v>
      </c>
      <c r="C2" s="1"/>
      <c r="D2" s="1"/>
      <c r="E2" s="1"/>
      <c r="F2" s="1"/>
      <c r="G2" s="2"/>
    </row>
    <row r="3" spans="1:7" x14ac:dyDescent="0.3">
      <c r="A3" s="1"/>
      <c r="B3" s="1"/>
      <c r="C3" s="1"/>
      <c r="D3" s="1" t="s">
        <v>2</v>
      </c>
      <c r="E3" s="1"/>
      <c r="F3" s="1"/>
      <c r="G3" s="2"/>
    </row>
    <row r="4" spans="1:7" x14ac:dyDescent="0.3">
      <c r="A4" s="1"/>
      <c r="B4" s="1"/>
      <c r="C4" s="1"/>
      <c r="D4" s="1"/>
      <c r="E4" s="1" t="s">
        <v>3</v>
      </c>
      <c r="F4" s="1"/>
      <c r="G4" s="2">
        <v>9976.44</v>
      </c>
    </row>
    <row r="5" spans="1:7" ht="15" thickBot="1" x14ac:dyDescent="0.35">
      <c r="A5" s="1"/>
      <c r="B5" s="1"/>
      <c r="C5" s="1"/>
      <c r="D5" s="1"/>
      <c r="E5" s="1" t="s">
        <v>4</v>
      </c>
      <c r="F5" s="1"/>
      <c r="G5" s="3">
        <v>3750</v>
      </c>
    </row>
    <row r="6" spans="1:7" ht="15" thickBot="1" x14ac:dyDescent="0.35">
      <c r="A6" s="1"/>
      <c r="B6" s="1"/>
      <c r="C6" s="1"/>
      <c r="D6" s="1" t="s">
        <v>5</v>
      </c>
      <c r="E6" s="1"/>
      <c r="F6" s="1"/>
      <c r="G6" s="4">
        <f>ROUND(SUM(G3:G5),5)</f>
        <v>13726.44</v>
      </c>
    </row>
    <row r="7" spans="1:7" x14ac:dyDescent="0.3">
      <c r="A7" s="1"/>
      <c r="B7" s="1"/>
      <c r="C7" s="1" t="s">
        <v>6</v>
      </c>
      <c r="D7" s="1"/>
      <c r="E7" s="1"/>
      <c r="F7" s="1"/>
      <c r="G7" s="2">
        <f>G6</f>
        <v>13726.44</v>
      </c>
    </row>
    <row r="8" spans="1:7" x14ac:dyDescent="0.3">
      <c r="A8" s="1"/>
      <c r="B8" s="1"/>
      <c r="C8" s="1"/>
      <c r="D8" s="1" t="s">
        <v>7</v>
      </c>
      <c r="E8" s="1"/>
      <c r="F8" s="1"/>
      <c r="G8" s="2"/>
    </row>
    <row r="9" spans="1:7" x14ac:dyDescent="0.3">
      <c r="A9" s="1"/>
      <c r="B9" s="1"/>
      <c r="C9" s="1"/>
      <c r="D9" s="1"/>
      <c r="E9" s="1" t="s">
        <v>8</v>
      </c>
      <c r="F9" s="1"/>
      <c r="G9" s="2">
        <v>2097.0300000000002</v>
      </c>
    </row>
    <row r="10" spans="1:7" x14ac:dyDescent="0.3">
      <c r="A10" s="1"/>
      <c r="B10" s="1"/>
      <c r="C10" s="1"/>
      <c r="D10" s="1"/>
      <c r="E10" s="1" t="s">
        <v>9</v>
      </c>
      <c r="F10" s="1"/>
      <c r="G10" s="2">
        <v>14.34</v>
      </c>
    </row>
    <row r="11" spans="1:7" x14ac:dyDescent="0.3">
      <c r="A11" s="1"/>
      <c r="B11" s="1"/>
      <c r="C11" s="1"/>
      <c r="D11" s="1"/>
      <c r="E11" s="1" t="s">
        <v>10</v>
      </c>
      <c r="F11" s="1"/>
      <c r="G11" s="2">
        <v>49769.9</v>
      </c>
    </row>
    <row r="12" spans="1:7" x14ac:dyDescent="0.3">
      <c r="A12" s="1"/>
      <c r="B12" s="1"/>
      <c r="C12" s="1"/>
      <c r="D12" s="1"/>
      <c r="E12" s="1" t="s">
        <v>11</v>
      </c>
      <c r="F12" s="1"/>
      <c r="G12" s="2">
        <v>14815</v>
      </c>
    </row>
    <row r="13" spans="1:7" x14ac:dyDescent="0.3">
      <c r="A13" s="1"/>
      <c r="B13" s="1"/>
      <c r="C13" s="1"/>
      <c r="D13" s="1"/>
      <c r="E13" s="1" t="s">
        <v>12</v>
      </c>
      <c r="F13" s="1"/>
      <c r="G13" s="2">
        <v>240</v>
      </c>
    </row>
    <row r="14" spans="1:7" x14ac:dyDescent="0.3">
      <c r="A14" s="1"/>
      <c r="B14" s="1"/>
      <c r="C14" s="1"/>
      <c r="D14" s="1"/>
      <c r="E14" s="1" t="s">
        <v>13</v>
      </c>
      <c r="F14" s="1"/>
      <c r="G14" s="2">
        <v>538.67999999999995</v>
      </c>
    </row>
    <row r="15" spans="1:7" x14ac:dyDescent="0.3">
      <c r="A15" s="1"/>
      <c r="B15" s="1"/>
      <c r="C15" s="1"/>
      <c r="D15" s="1"/>
      <c r="E15" s="1" t="s">
        <v>14</v>
      </c>
      <c r="F15" s="1"/>
      <c r="G15" s="2"/>
    </row>
    <row r="16" spans="1:7" x14ac:dyDescent="0.3">
      <c r="A16" s="1"/>
      <c r="B16" s="1"/>
      <c r="C16" s="1"/>
      <c r="D16" s="1"/>
      <c r="E16" s="1"/>
      <c r="F16" s="1" t="s">
        <v>15</v>
      </c>
      <c r="G16" s="2">
        <v>117.61</v>
      </c>
    </row>
    <row r="17" spans="1:7" ht="15" thickBot="1" x14ac:dyDescent="0.35">
      <c r="A17" s="1"/>
      <c r="B17" s="1"/>
      <c r="C17" s="1"/>
      <c r="D17" s="1"/>
      <c r="E17" s="1"/>
      <c r="F17" s="1" t="s">
        <v>16</v>
      </c>
      <c r="G17" s="5">
        <v>937.12</v>
      </c>
    </row>
    <row r="18" spans="1:7" x14ac:dyDescent="0.3">
      <c r="A18" s="1"/>
      <c r="B18" s="1"/>
      <c r="C18" s="1"/>
      <c r="D18" s="1"/>
      <c r="E18" s="1" t="s">
        <v>17</v>
      </c>
      <c r="F18" s="1"/>
      <c r="G18" s="2">
        <f>ROUND(SUM(G15:G17),5)</f>
        <v>1054.73</v>
      </c>
    </row>
    <row r="19" spans="1:7" x14ac:dyDescent="0.3">
      <c r="A19" s="1"/>
      <c r="B19" s="1"/>
      <c r="C19" s="1"/>
      <c r="D19" s="1"/>
      <c r="E19" s="1" t="s">
        <v>18</v>
      </c>
      <c r="F19" s="1"/>
      <c r="G19" s="2">
        <v>9.91</v>
      </c>
    </row>
    <row r="20" spans="1:7" x14ac:dyDescent="0.3">
      <c r="A20" s="1"/>
      <c r="B20" s="1"/>
      <c r="C20" s="1"/>
      <c r="D20" s="1"/>
      <c r="E20" s="1" t="s">
        <v>19</v>
      </c>
      <c r="F20" s="1"/>
      <c r="G20" s="2"/>
    </row>
    <row r="21" spans="1:7" ht="15" thickBot="1" x14ac:dyDescent="0.35">
      <c r="A21" s="1"/>
      <c r="B21" s="1"/>
      <c r="C21" s="1"/>
      <c r="D21" s="1"/>
      <c r="E21" s="1"/>
      <c r="F21" s="1" t="s">
        <v>20</v>
      </c>
      <c r="G21" s="5">
        <v>441.35</v>
      </c>
    </row>
    <row r="22" spans="1:7" x14ac:dyDescent="0.3">
      <c r="A22" s="1"/>
      <c r="B22" s="1"/>
      <c r="C22" s="1"/>
      <c r="D22" s="1"/>
      <c r="E22" s="1" t="s">
        <v>21</v>
      </c>
      <c r="F22" s="1"/>
      <c r="G22" s="2">
        <f>ROUND(SUM(G20:G21),5)</f>
        <v>441.35</v>
      </c>
    </row>
    <row r="23" spans="1:7" x14ac:dyDescent="0.3">
      <c r="A23" s="1"/>
      <c r="B23" s="1"/>
      <c r="C23" s="1"/>
      <c r="D23" s="1"/>
      <c r="E23" s="1" t="s">
        <v>22</v>
      </c>
      <c r="F23" s="1"/>
      <c r="G23" s="2">
        <v>26674.42</v>
      </c>
    </row>
    <row r="24" spans="1:7" x14ac:dyDescent="0.3">
      <c r="A24" s="1"/>
      <c r="B24" s="1"/>
      <c r="C24" s="1"/>
      <c r="D24" s="1"/>
      <c r="E24" s="1" t="s">
        <v>23</v>
      </c>
      <c r="F24" s="1"/>
      <c r="G24" s="2"/>
    </row>
    <row r="25" spans="1:7" x14ac:dyDescent="0.3">
      <c r="A25" s="1"/>
      <c r="B25" s="1"/>
      <c r="C25" s="1"/>
      <c r="D25" s="1"/>
      <c r="E25" s="1"/>
      <c r="F25" s="1" t="s">
        <v>24</v>
      </c>
      <c r="G25" s="2">
        <v>29135</v>
      </c>
    </row>
    <row r="26" spans="1:7" ht="15" thickBot="1" x14ac:dyDescent="0.35">
      <c r="A26" s="1"/>
      <c r="B26" s="1"/>
      <c r="C26" s="1"/>
      <c r="D26" s="1"/>
      <c r="E26" s="1"/>
      <c r="F26" s="1" t="s">
        <v>25</v>
      </c>
      <c r="G26" s="5">
        <v>0</v>
      </c>
    </row>
    <row r="27" spans="1:7" x14ac:dyDescent="0.3">
      <c r="A27" s="1"/>
      <c r="B27" s="1"/>
      <c r="C27" s="1"/>
      <c r="D27" s="1"/>
      <c r="E27" s="1" t="s">
        <v>26</v>
      </c>
      <c r="F27" s="1"/>
      <c r="G27" s="2">
        <f>ROUND(SUM(G24:G26),5)</f>
        <v>29135</v>
      </c>
    </row>
    <row r="28" spans="1:7" x14ac:dyDescent="0.3">
      <c r="A28" s="1"/>
      <c r="B28" s="1"/>
      <c r="C28" s="1"/>
      <c r="D28" s="1"/>
      <c r="E28" s="1" t="s">
        <v>27</v>
      </c>
      <c r="F28" s="1"/>
      <c r="G28" s="2"/>
    </row>
    <row r="29" spans="1:7" x14ac:dyDescent="0.3">
      <c r="A29" s="1"/>
      <c r="B29" s="1"/>
      <c r="C29" s="1"/>
      <c r="D29" s="1"/>
      <c r="E29" s="1"/>
      <c r="F29" s="1" t="s">
        <v>28</v>
      </c>
      <c r="G29" s="2">
        <v>3188.26</v>
      </c>
    </row>
    <row r="30" spans="1:7" x14ac:dyDescent="0.3">
      <c r="A30" s="1"/>
      <c r="B30" s="1"/>
      <c r="C30" s="1"/>
      <c r="D30" s="1"/>
      <c r="E30" s="1"/>
      <c r="F30" s="1" t="s">
        <v>29</v>
      </c>
      <c r="G30" s="2">
        <v>543.20000000000005</v>
      </c>
    </row>
    <row r="31" spans="1:7" ht="15" thickBot="1" x14ac:dyDescent="0.35">
      <c r="A31" s="1"/>
      <c r="B31" s="1"/>
      <c r="C31" s="1"/>
      <c r="D31" s="1"/>
      <c r="E31" s="1"/>
      <c r="F31" s="1" t="s">
        <v>30</v>
      </c>
      <c r="G31" s="3">
        <v>1074.53</v>
      </c>
    </row>
    <row r="32" spans="1:7" ht="15" thickBot="1" x14ac:dyDescent="0.35">
      <c r="A32" s="1"/>
      <c r="B32" s="1"/>
      <c r="C32" s="1"/>
      <c r="D32" s="1"/>
      <c r="E32" s="1" t="s">
        <v>31</v>
      </c>
      <c r="F32" s="1"/>
      <c r="G32" s="6">
        <f>ROUND(SUM(G28:G31),5)</f>
        <v>4805.99</v>
      </c>
    </row>
    <row r="33" spans="1:7" ht="15" thickBot="1" x14ac:dyDescent="0.35">
      <c r="A33" s="1"/>
      <c r="B33" s="1"/>
      <c r="C33" s="1"/>
      <c r="D33" s="1" t="s">
        <v>32</v>
      </c>
      <c r="E33" s="1"/>
      <c r="F33" s="1"/>
      <c r="G33" s="6">
        <f>ROUND(SUM(G8:G14)+SUM(G18:G19)+SUM(G22:G23)+G27+G32,5)</f>
        <v>129596.35</v>
      </c>
    </row>
    <row r="34" spans="1:7" ht="15" thickBot="1" x14ac:dyDescent="0.35">
      <c r="A34" s="1"/>
      <c r="B34" s="1" t="s">
        <v>33</v>
      </c>
      <c r="C34" s="1"/>
      <c r="D34" s="1"/>
      <c r="E34" s="1"/>
      <c r="F34" s="1"/>
      <c r="G34" s="6">
        <f>ROUND(G2+G7-G33,5)</f>
        <v>-115869.91</v>
      </c>
    </row>
    <row r="35" spans="1:7" s="8" customFormat="1" ht="10.8" thickBot="1" x14ac:dyDescent="0.25">
      <c r="A35" s="1" t="s">
        <v>34</v>
      </c>
      <c r="B35" s="1"/>
      <c r="C35" s="1"/>
      <c r="D35" s="1"/>
      <c r="E35" s="1"/>
      <c r="F35" s="1"/>
      <c r="G35" s="7">
        <f>G34</f>
        <v>-115869.91</v>
      </c>
    </row>
    <row r="36" spans="1:7" ht="15" thickTop="1" x14ac:dyDescent="0.3"/>
    <row r="37" spans="1:7" x14ac:dyDescent="0.3">
      <c r="A37" s="12" t="s">
        <v>35</v>
      </c>
      <c r="G37" s="15">
        <v>146586.85</v>
      </c>
    </row>
    <row r="39" spans="1:7" x14ac:dyDescent="0.3">
      <c r="A39" s="12" t="s">
        <v>36</v>
      </c>
      <c r="G39" s="14">
        <v>30716.94</v>
      </c>
    </row>
  </sheetData>
  <pageMargins left="0.7" right="0.7" top="0.75" bottom="0.75" header="0.1" footer="0.3"/>
  <pageSetup orientation="portrait" r:id="rId1"/>
  <headerFooter>
    <oddHeader>&amp;L&amp;"Arial,Bold"&amp;8 3:39 PM
&amp;"Arial,Bold"&amp;8 07/29/22
&amp;"Arial,Bold"&amp;8 Accrual Basis&amp;C&amp;"Arial,Bold"&amp;12 Peninsula Point Owner Association, Inc.
&amp;"Arial,Bold"&amp;14 Profit &amp;&amp; Loss
&amp;"Arial,Bold"&amp;10 January through June 2022</oddHeader>
    <oddFooter>&amp;R&amp;"Arial,Bold"&amp;8 Page &amp;P of &amp;N</oddFooter>
  </headerFooter>
  <drawing r:id="rId2"/>
  <legacyDrawing r:id="rId3"/>
  <controls>
    <mc:AlternateContent xmlns:mc="http://schemas.openxmlformats.org/markup-compatibility/2006">
      <mc:Choice Requires="x14">
        <control shapeId="1025" r:id="rId4" name="FILTER">
          <controlPr defaultSize="0" autoLine="0" r:id="rId5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4</xdr:col>
                <xdr:colOff>91440</xdr:colOff>
                <xdr:row>1</xdr:row>
                <xdr:rowOff>38100</xdr:rowOff>
              </to>
            </anchor>
          </controlPr>
        </control>
      </mc:Choice>
      <mc:Fallback>
        <control shapeId="1025" r:id="rId4" name="FILTER"/>
      </mc:Fallback>
    </mc:AlternateContent>
    <mc:AlternateContent xmlns:mc="http://schemas.openxmlformats.org/markup-compatibility/2006">
      <mc:Choice Requires="x14">
        <control shapeId="1026" r:id="rId6" name="HEADER">
          <controlPr defaultSize="0" autoLine="0" r:id="rId7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4</xdr:col>
                <xdr:colOff>91440</xdr:colOff>
                <xdr:row>1</xdr:row>
                <xdr:rowOff>38100</xdr:rowOff>
              </to>
            </anchor>
          </controlPr>
        </control>
      </mc:Choice>
      <mc:Fallback>
        <control shapeId="1026" r:id="rId6" name="HEADER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PPOA P&amp;L as of 6-30-22</vt:lpstr>
      <vt:lpstr>'PPOA P&amp;L as of 6-30-22'!Print_Titles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18284212891</dc:creator>
  <cp:lastModifiedBy>18284212891</cp:lastModifiedBy>
  <cp:lastPrinted>2022-07-29T19:44:42Z</cp:lastPrinted>
  <dcterms:created xsi:type="dcterms:W3CDTF">2022-07-29T19:39:54Z</dcterms:created>
  <dcterms:modified xsi:type="dcterms:W3CDTF">2022-08-03T17:40:12Z</dcterms:modified>
</cp:coreProperties>
</file>